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-kikou-n\共有フォルダ\40ものづくり革新統括C\44ものづくり人材育成C\80 IoT導入実証\R4\施行\HP用PDFデータ\"/>
    </mc:Choice>
  </mc:AlternateContent>
  <xr:revisionPtr revIDLastSave="0" documentId="13_ncr:1_{375DFB25-4B79-40F8-8D2E-E29C94D6C509}" xr6:coauthVersionLast="47" xr6:coauthVersionMax="47" xr10:uidLastSave="{00000000-0000-0000-0000-000000000000}"/>
  <bookViews>
    <workbookView xWindow="28680" yWindow="-120" windowWidth="29040" windowHeight="15720" xr2:uid="{C0B09ECE-0EDD-4506-B548-A8C1D8A335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6" i="1"/>
  <c r="H24" i="1"/>
  <c r="H21" i="1"/>
  <c r="G21" i="1" s="1"/>
  <c r="H19" i="1"/>
  <c r="H15" i="1"/>
  <c r="G15" i="1" s="1"/>
  <c r="H12" i="1"/>
  <c r="H10" i="1"/>
  <c r="H9" i="1"/>
  <c r="H8" i="1"/>
  <c r="I6" i="1"/>
  <c r="H6" i="1" s="1"/>
  <c r="I23" i="1"/>
  <c r="I28" i="1"/>
  <c r="I26" i="1"/>
  <c r="I24" i="1"/>
  <c r="I21" i="1"/>
  <c r="I14" i="1"/>
  <c r="I19" i="1"/>
  <c r="I15" i="1"/>
  <c r="I12" i="1"/>
  <c r="G10" i="1"/>
  <c r="G9" i="1"/>
  <c r="I10" i="1"/>
  <c r="I9" i="1"/>
  <c r="I8" i="1"/>
  <c r="G8" i="1"/>
  <c r="I5" i="1"/>
  <c r="I32" i="1" s="1"/>
  <c r="G28" i="1" l="1"/>
  <c r="G26" i="1"/>
  <c r="H23" i="1"/>
  <c r="G23" i="1" s="1"/>
  <c r="G24" i="1"/>
  <c r="G19" i="1"/>
  <c r="H14" i="1"/>
  <c r="G14" i="1" s="1"/>
  <c r="G12" i="1"/>
  <c r="H5" i="1"/>
  <c r="G6" i="1"/>
  <c r="H32" i="1" l="1"/>
  <c r="G5" i="1"/>
  <c r="G32" i="1" s="1"/>
</calcChain>
</file>

<file path=xl/sharedStrings.xml><?xml version="1.0" encoding="utf-8"?>
<sst xmlns="http://schemas.openxmlformats.org/spreadsheetml/2006/main" count="63" uniqueCount="45">
  <si>
    <t>品名・件名等</t>
  </si>
  <si>
    <t>単価（円）</t>
  </si>
  <si>
    <t>数量</t>
  </si>
  <si>
    <t>小計</t>
  </si>
  <si>
    <t>（税込）</t>
  </si>
  <si>
    <t>（円）</t>
  </si>
  <si>
    <t>消費税等相当額（円）</t>
  </si>
  <si>
    <t>（税抜）</t>
  </si>
  <si>
    <t>物品費</t>
  </si>
  <si>
    <t>-</t>
  </si>
  <si>
    <t>機械装置備品費</t>
  </si>
  <si>
    <t>測定ユニットＡ</t>
  </si>
  <si>
    <t>1式</t>
  </si>
  <si>
    <t>保守改造修理費</t>
  </si>
  <si>
    <t>測定機Ａ点検</t>
  </si>
  <si>
    <t>測定機用ｿﾌﾄｳｪｱ</t>
  </si>
  <si>
    <t>外注加工費</t>
  </si>
  <si>
    <t>試作ｿﾌﾄｳｪｱ外注</t>
  </si>
  <si>
    <t>消耗品費</t>
  </si>
  <si>
    <t>消耗品Ａ</t>
  </si>
  <si>
    <t>専門家指導費</t>
  </si>
  <si>
    <t>謝金</t>
  </si>
  <si>
    <t>専門家Ａへの謝金</t>
  </si>
  <si>
    <t>5回</t>
  </si>
  <si>
    <t>報償費</t>
  </si>
  <si>
    <t>なし</t>
  </si>
  <si>
    <t>専門家旅費</t>
  </si>
  <si>
    <t>専門家Ａの旅費</t>
  </si>
  <si>
    <t>委託外注費</t>
  </si>
  <si>
    <t>大学Ａへ分析委託</t>
  </si>
  <si>
    <t>2人月</t>
  </si>
  <si>
    <t>諸経費</t>
  </si>
  <si>
    <t>賃貸借費</t>
  </si>
  <si>
    <t>設備装置Ａﾚﾝﾀﾙ</t>
  </si>
  <si>
    <t>知財関連費</t>
  </si>
  <si>
    <t>公知例調査費用</t>
  </si>
  <si>
    <t>クラウド利用費</t>
  </si>
  <si>
    <t>AWS利用料</t>
  </si>
  <si>
    <t>4カ月</t>
  </si>
  <si>
    <t>その他経費</t>
  </si>
  <si>
    <t>合　計</t>
  </si>
  <si>
    <t>経費区分・費目</t>
    <phoneticPr fontId="1"/>
  </si>
  <si>
    <t>（３）助成対象分の経費の内訳</t>
    <rPh sb="3" eb="5">
      <t>ジョセイ</t>
    </rPh>
    <rPh sb="5" eb="8">
      <t>タイショウブン</t>
    </rPh>
    <rPh sb="9" eb="11">
      <t>ケイヒ</t>
    </rPh>
    <rPh sb="12" eb="14">
      <t>ウチワケ</t>
    </rPh>
    <phoneticPr fontId="1"/>
  </si>
  <si>
    <t>注）適宜、行を追加して記載してください。</t>
    <phoneticPr fontId="1"/>
  </si>
  <si>
    <t>　　クラウド利用料などの年額・月額サービスの利用料は検証期間中のみが対象となります。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</si>
</sst>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5D1B-A773-4629-B56B-7C09D43A97B8}">
  <sheetPr>
    <pageSetUpPr fitToPage="1"/>
  </sheetPr>
  <dimension ref="A1:I34"/>
  <sheetViews>
    <sheetView tabSelected="1" workbookViewId="0">
      <selection activeCell="R3" sqref="R3"/>
    </sheetView>
  </sheetViews>
  <sheetFormatPr defaultRowHeight="18.75" x14ac:dyDescent="0.4"/>
  <cols>
    <col min="1" max="1" width="4.5" customWidth="1"/>
    <col min="2" max="2" width="3.75" customWidth="1"/>
    <col min="3" max="3" width="15.25" customWidth="1"/>
    <col min="4" max="4" width="20.375" customWidth="1"/>
    <col min="7" max="9" width="10.625" customWidth="1"/>
  </cols>
  <sheetData>
    <row r="1" spans="1:9" x14ac:dyDescent="0.4">
      <c r="B1" s="22" t="s">
        <v>42</v>
      </c>
    </row>
    <row r="2" spans="1:9" x14ac:dyDescent="0.4">
      <c r="B2" s="31" t="s">
        <v>41</v>
      </c>
      <c r="C2" s="32"/>
      <c r="D2" s="37" t="s">
        <v>0</v>
      </c>
      <c r="E2" s="37" t="s">
        <v>1</v>
      </c>
      <c r="F2" s="37" t="s">
        <v>2</v>
      </c>
      <c r="G2" s="1" t="s">
        <v>3</v>
      </c>
      <c r="H2" s="24" t="s">
        <v>6</v>
      </c>
      <c r="I2" s="1" t="s">
        <v>3</v>
      </c>
    </row>
    <row r="3" spans="1:9" x14ac:dyDescent="0.4">
      <c r="B3" s="33"/>
      <c r="C3" s="34"/>
      <c r="D3" s="37"/>
      <c r="E3" s="37"/>
      <c r="F3" s="37"/>
      <c r="G3" s="2" t="s">
        <v>4</v>
      </c>
      <c r="H3" s="25"/>
      <c r="I3" s="2" t="s">
        <v>7</v>
      </c>
    </row>
    <row r="4" spans="1:9" x14ac:dyDescent="0.4">
      <c r="B4" s="35"/>
      <c r="C4" s="36"/>
      <c r="D4" s="37"/>
      <c r="E4" s="37"/>
      <c r="F4" s="37"/>
      <c r="G4" s="3" t="s">
        <v>5</v>
      </c>
      <c r="H4" s="26"/>
      <c r="I4" s="3" t="s">
        <v>5</v>
      </c>
    </row>
    <row r="5" spans="1:9" x14ac:dyDescent="0.4">
      <c r="B5" s="27" t="s">
        <v>8</v>
      </c>
      <c r="C5" s="28"/>
      <c r="D5" s="4" t="s">
        <v>9</v>
      </c>
      <c r="E5" s="4" t="s">
        <v>9</v>
      </c>
      <c r="F5" s="4" t="s">
        <v>9</v>
      </c>
      <c r="G5" s="5">
        <f>H5+I5</f>
        <v>1188000</v>
      </c>
      <c r="H5" s="5">
        <f t="shared" ref="H5:I5" si="0">SUM(H6:H13)</f>
        <v>108000</v>
      </c>
      <c r="I5" s="5">
        <f t="shared" si="0"/>
        <v>1080000</v>
      </c>
    </row>
    <row r="6" spans="1:9" x14ac:dyDescent="0.4">
      <c r="B6" s="38"/>
      <c r="C6" s="40" t="s">
        <v>10</v>
      </c>
      <c r="D6" s="6" t="s">
        <v>11</v>
      </c>
      <c r="E6" s="7">
        <v>300000</v>
      </c>
      <c r="F6" s="8" t="s">
        <v>12</v>
      </c>
      <c r="G6" s="7">
        <f>H6+I6</f>
        <v>330000</v>
      </c>
      <c r="H6" s="7">
        <f>ROUNDDOWN(I6*0.1,0)</f>
        <v>30000</v>
      </c>
      <c r="I6" s="7">
        <f t="shared" ref="I6:I12" si="1">E6*1</f>
        <v>300000</v>
      </c>
    </row>
    <row r="7" spans="1:9" x14ac:dyDescent="0.4">
      <c r="B7" s="38"/>
      <c r="C7" s="40"/>
      <c r="D7" s="9"/>
      <c r="E7" s="10"/>
      <c r="F7" s="11"/>
      <c r="G7" s="10"/>
      <c r="H7" s="10"/>
      <c r="I7" s="10"/>
    </row>
    <row r="8" spans="1:9" x14ac:dyDescent="0.4">
      <c r="B8" s="38"/>
      <c r="C8" s="40" t="s">
        <v>13</v>
      </c>
      <c r="D8" s="6" t="s">
        <v>14</v>
      </c>
      <c r="E8" s="7">
        <v>100000</v>
      </c>
      <c r="F8" s="8" t="s">
        <v>12</v>
      </c>
      <c r="G8" s="7">
        <f>H8+I8</f>
        <v>110000</v>
      </c>
      <c r="H8" s="7">
        <f t="shared" ref="H8:H12" si="2">ROUNDDOWN(I8*0.1,0)</f>
        <v>10000</v>
      </c>
      <c r="I8" s="7">
        <f t="shared" si="1"/>
        <v>100000</v>
      </c>
    </row>
    <row r="9" spans="1:9" x14ac:dyDescent="0.4">
      <c r="B9" s="38"/>
      <c r="C9" s="40"/>
      <c r="D9" s="6" t="s">
        <v>15</v>
      </c>
      <c r="E9" s="7">
        <v>180000</v>
      </c>
      <c r="F9" s="8" t="s">
        <v>12</v>
      </c>
      <c r="G9" s="7">
        <f t="shared" ref="G9:G15" si="3">H9+I9</f>
        <v>198000</v>
      </c>
      <c r="H9" s="7">
        <f t="shared" si="2"/>
        <v>18000</v>
      </c>
      <c r="I9" s="7">
        <f t="shared" si="1"/>
        <v>180000</v>
      </c>
    </row>
    <row r="10" spans="1:9" x14ac:dyDescent="0.4">
      <c r="A10" s="21"/>
      <c r="B10" s="38"/>
      <c r="C10" s="40" t="s">
        <v>16</v>
      </c>
      <c r="D10" s="6" t="s">
        <v>17</v>
      </c>
      <c r="E10" s="7">
        <v>420000</v>
      </c>
      <c r="F10" s="8" t="s">
        <v>12</v>
      </c>
      <c r="G10" s="7">
        <f t="shared" si="3"/>
        <v>462000</v>
      </c>
      <c r="H10" s="7">
        <f t="shared" si="2"/>
        <v>42000</v>
      </c>
      <c r="I10" s="7">
        <f t="shared" si="1"/>
        <v>420000</v>
      </c>
    </row>
    <row r="11" spans="1:9" x14ac:dyDescent="0.4">
      <c r="B11" s="38"/>
      <c r="C11" s="40"/>
      <c r="D11" s="9"/>
      <c r="E11" s="10"/>
      <c r="F11" s="11"/>
      <c r="G11" s="7"/>
      <c r="H11" s="10"/>
      <c r="I11" s="10"/>
    </row>
    <row r="12" spans="1:9" x14ac:dyDescent="0.4">
      <c r="B12" s="38"/>
      <c r="C12" s="40" t="s">
        <v>18</v>
      </c>
      <c r="D12" s="6" t="s">
        <v>19</v>
      </c>
      <c r="E12" s="7">
        <v>80000</v>
      </c>
      <c r="F12" s="8" t="s">
        <v>12</v>
      </c>
      <c r="G12" s="7">
        <f t="shared" si="3"/>
        <v>88000</v>
      </c>
      <c r="H12" s="7">
        <f t="shared" si="2"/>
        <v>8000</v>
      </c>
      <c r="I12" s="7">
        <f t="shared" si="1"/>
        <v>80000</v>
      </c>
    </row>
    <row r="13" spans="1:9" x14ac:dyDescent="0.4">
      <c r="B13" s="39"/>
      <c r="C13" s="40"/>
      <c r="D13" s="9"/>
      <c r="E13" s="10"/>
      <c r="F13" s="11"/>
      <c r="G13" s="7"/>
      <c r="H13" s="10"/>
      <c r="I13" s="10"/>
    </row>
    <row r="14" spans="1:9" x14ac:dyDescent="0.4">
      <c r="B14" s="29" t="s">
        <v>20</v>
      </c>
      <c r="C14" s="30"/>
      <c r="D14" s="12" t="s">
        <v>9</v>
      </c>
      <c r="E14" s="13" t="s">
        <v>9</v>
      </c>
      <c r="F14" s="14" t="s">
        <v>9</v>
      </c>
      <c r="G14" s="15">
        <f>H14+I14</f>
        <v>330000</v>
      </c>
      <c r="H14" s="15">
        <f t="shared" ref="H14:I14" si="4">SUM(H15:H18)</f>
        <v>30000</v>
      </c>
      <c r="I14" s="15">
        <f t="shared" si="4"/>
        <v>300000</v>
      </c>
    </row>
    <row r="15" spans="1:9" x14ac:dyDescent="0.4">
      <c r="B15" s="41"/>
      <c r="C15" s="40" t="s">
        <v>21</v>
      </c>
      <c r="D15" s="6" t="s">
        <v>22</v>
      </c>
      <c r="E15" s="7">
        <v>60000</v>
      </c>
      <c r="F15" s="8" t="s">
        <v>23</v>
      </c>
      <c r="G15" s="7">
        <f t="shared" si="3"/>
        <v>330000</v>
      </c>
      <c r="H15" s="7">
        <f t="shared" ref="H15" si="5">ROUNDDOWN(I15*0.1,0)</f>
        <v>30000</v>
      </c>
      <c r="I15" s="7">
        <f>E15*5</f>
        <v>300000</v>
      </c>
    </row>
    <row r="16" spans="1:9" x14ac:dyDescent="0.4">
      <c r="B16" s="41"/>
      <c r="C16" s="40"/>
      <c r="D16" s="9"/>
      <c r="E16" s="10"/>
      <c r="F16" s="11"/>
      <c r="G16" s="10"/>
      <c r="H16" s="10"/>
      <c r="I16" s="10"/>
    </row>
    <row r="17" spans="1:9" x14ac:dyDescent="0.4">
      <c r="B17" s="41"/>
      <c r="C17" s="40" t="s">
        <v>24</v>
      </c>
      <c r="D17" s="6" t="s">
        <v>25</v>
      </c>
      <c r="E17" s="10"/>
      <c r="F17" s="11"/>
      <c r="G17" s="10"/>
      <c r="H17" s="10"/>
      <c r="I17" s="10"/>
    </row>
    <row r="18" spans="1:9" x14ac:dyDescent="0.4">
      <c r="B18" s="42"/>
      <c r="C18" s="43"/>
      <c r="D18" s="9"/>
      <c r="E18" s="10"/>
      <c r="F18" s="11"/>
      <c r="G18" s="10"/>
      <c r="H18" s="10"/>
      <c r="I18" s="10"/>
    </row>
    <row r="19" spans="1:9" x14ac:dyDescent="0.4">
      <c r="B19" s="40" t="s">
        <v>26</v>
      </c>
      <c r="C19" s="40"/>
      <c r="D19" s="6" t="s">
        <v>27</v>
      </c>
      <c r="E19" s="7">
        <v>8000</v>
      </c>
      <c r="F19" s="8" t="s">
        <v>23</v>
      </c>
      <c r="G19" s="7">
        <f t="shared" ref="G19:G21" si="6">H19+I19</f>
        <v>44000</v>
      </c>
      <c r="H19" s="7">
        <f t="shared" ref="H19:H21" si="7">ROUNDDOWN(I19*0.1,0)</f>
        <v>4000</v>
      </c>
      <c r="I19" s="7">
        <f>E19*5</f>
        <v>40000</v>
      </c>
    </row>
    <row r="20" spans="1:9" x14ac:dyDescent="0.4">
      <c r="B20" s="40"/>
      <c r="C20" s="40"/>
      <c r="D20" s="9"/>
      <c r="E20" s="10"/>
      <c r="F20" s="11"/>
      <c r="G20" s="10"/>
      <c r="H20" s="10"/>
      <c r="I20" s="10"/>
    </row>
    <row r="21" spans="1:9" x14ac:dyDescent="0.4">
      <c r="B21" s="40" t="s">
        <v>28</v>
      </c>
      <c r="C21" s="40"/>
      <c r="D21" s="6" t="s">
        <v>29</v>
      </c>
      <c r="E21" s="7">
        <v>640000</v>
      </c>
      <c r="F21" s="8" t="s">
        <v>30</v>
      </c>
      <c r="G21" s="7">
        <f t="shared" si="6"/>
        <v>1408000</v>
      </c>
      <c r="H21" s="7">
        <f t="shared" si="7"/>
        <v>128000</v>
      </c>
      <c r="I21" s="7">
        <f>E21*2</f>
        <v>1280000</v>
      </c>
    </row>
    <row r="22" spans="1:9" x14ac:dyDescent="0.4">
      <c r="B22" s="40"/>
      <c r="C22" s="40"/>
      <c r="D22" s="9"/>
      <c r="E22" s="10"/>
      <c r="F22" s="11"/>
      <c r="G22" s="10"/>
      <c r="H22" s="10"/>
      <c r="I22" s="10"/>
    </row>
    <row r="23" spans="1:9" x14ac:dyDescent="0.4">
      <c r="A23" s="20"/>
      <c r="B23" s="44" t="s">
        <v>31</v>
      </c>
      <c r="C23" s="44"/>
      <c r="D23" s="16" t="s">
        <v>9</v>
      </c>
      <c r="E23" s="17" t="s">
        <v>9</v>
      </c>
      <c r="F23" s="18" t="s">
        <v>9</v>
      </c>
      <c r="G23" s="19">
        <f>H23+I23</f>
        <v>330000</v>
      </c>
      <c r="H23" s="19">
        <f>SUM(H24:H31)</f>
        <v>30000</v>
      </c>
      <c r="I23" s="19">
        <f>SUM(I24:I31)</f>
        <v>300000</v>
      </c>
    </row>
    <row r="24" spans="1:9" x14ac:dyDescent="0.4">
      <c r="B24" s="45"/>
      <c r="C24" s="40" t="s">
        <v>32</v>
      </c>
      <c r="D24" s="6" t="s">
        <v>33</v>
      </c>
      <c r="E24" s="7">
        <v>150000</v>
      </c>
      <c r="F24" s="8" t="s">
        <v>12</v>
      </c>
      <c r="G24" s="7">
        <f t="shared" ref="G24:G28" si="8">H24+I24</f>
        <v>165000</v>
      </c>
      <c r="H24" s="7">
        <f t="shared" ref="H24:H28" si="9">ROUNDDOWN(I24*0.1,0)</f>
        <v>15000</v>
      </c>
      <c r="I24" s="7">
        <f>E24*1</f>
        <v>150000</v>
      </c>
    </row>
    <row r="25" spans="1:9" x14ac:dyDescent="0.4">
      <c r="B25" s="45"/>
      <c r="C25" s="40"/>
      <c r="D25" s="9"/>
      <c r="E25" s="10"/>
      <c r="F25" s="11"/>
      <c r="G25" s="10"/>
      <c r="H25" s="10"/>
      <c r="I25" s="10"/>
    </row>
    <row r="26" spans="1:9" x14ac:dyDescent="0.4">
      <c r="B26" s="45"/>
      <c r="C26" s="40" t="s">
        <v>34</v>
      </c>
      <c r="D26" s="6" t="s">
        <v>35</v>
      </c>
      <c r="E26" s="7">
        <v>50000</v>
      </c>
      <c r="F26" s="8" t="s">
        <v>12</v>
      </c>
      <c r="G26" s="7">
        <f t="shared" si="8"/>
        <v>55000</v>
      </c>
      <c r="H26" s="7">
        <f t="shared" si="9"/>
        <v>5000</v>
      </c>
      <c r="I26" s="7">
        <f>E26*1</f>
        <v>50000</v>
      </c>
    </row>
    <row r="27" spans="1:9" x14ac:dyDescent="0.4">
      <c r="B27" s="45"/>
      <c r="C27" s="40"/>
      <c r="D27" s="9"/>
      <c r="E27" s="10"/>
      <c r="F27" s="11"/>
      <c r="G27" s="10"/>
      <c r="H27" s="10"/>
      <c r="I27" s="10"/>
    </row>
    <row r="28" spans="1:9" x14ac:dyDescent="0.4">
      <c r="B28" s="45"/>
      <c r="C28" s="40" t="s">
        <v>36</v>
      </c>
      <c r="D28" s="6" t="s">
        <v>37</v>
      </c>
      <c r="E28" s="7">
        <v>25000</v>
      </c>
      <c r="F28" s="8" t="s">
        <v>38</v>
      </c>
      <c r="G28" s="7">
        <f t="shared" si="8"/>
        <v>110000</v>
      </c>
      <c r="H28" s="7">
        <f t="shared" si="9"/>
        <v>10000</v>
      </c>
      <c r="I28" s="7">
        <f>E28*4</f>
        <v>100000</v>
      </c>
    </row>
    <row r="29" spans="1:9" x14ac:dyDescent="0.4">
      <c r="B29" s="45"/>
      <c r="C29" s="40"/>
      <c r="D29" s="9"/>
      <c r="E29" s="10"/>
      <c r="F29" s="11"/>
      <c r="G29" s="10"/>
      <c r="H29" s="10"/>
      <c r="I29" s="10"/>
    </row>
    <row r="30" spans="1:9" x14ac:dyDescent="0.4">
      <c r="B30" s="45"/>
      <c r="C30" s="40" t="s">
        <v>39</v>
      </c>
      <c r="D30" s="6" t="s">
        <v>25</v>
      </c>
      <c r="E30" s="10"/>
      <c r="F30" s="11"/>
      <c r="G30" s="10"/>
      <c r="H30" s="10"/>
      <c r="I30" s="10"/>
    </row>
    <row r="31" spans="1:9" x14ac:dyDescent="0.4">
      <c r="B31" s="46"/>
      <c r="C31" s="43"/>
      <c r="D31" s="9"/>
      <c r="E31" s="10"/>
      <c r="F31" s="11"/>
      <c r="G31" s="10"/>
      <c r="H31" s="10"/>
      <c r="I31" s="10"/>
    </row>
    <row r="32" spans="1:9" x14ac:dyDescent="0.4">
      <c r="B32" s="37" t="s">
        <v>40</v>
      </c>
      <c r="C32" s="37"/>
      <c r="D32" s="9"/>
      <c r="E32" s="10"/>
      <c r="F32" s="11"/>
      <c r="G32" s="7">
        <f>G5+G14++G19+G21+G23</f>
        <v>3300000</v>
      </c>
      <c r="H32" s="7">
        <f t="shared" ref="H32:I32" si="10">H5+H14++H19+H21+H23</f>
        <v>300000</v>
      </c>
      <c r="I32" s="7">
        <f t="shared" si="10"/>
        <v>3000000</v>
      </c>
    </row>
    <row r="33" spans="3:3" x14ac:dyDescent="0.4">
      <c r="C33" s="23" t="s">
        <v>43</v>
      </c>
    </row>
    <row r="34" spans="3:3" x14ac:dyDescent="0.4">
      <c r="C34" s="23" t="s">
        <v>44</v>
      </c>
    </row>
  </sheetData>
  <mergeCells count="24">
    <mergeCell ref="B32:C32"/>
    <mergeCell ref="B15:B18"/>
    <mergeCell ref="C15:C16"/>
    <mergeCell ref="C17:C18"/>
    <mergeCell ref="B19:C20"/>
    <mergeCell ref="B21:C22"/>
    <mergeCell ref="B23:C23"/>
    <mergeCell ref="B24:B31"/>
    <mergeCell ref="C24:C25"/>
    <mergeCell ref="C26:C27"/>
    <mergeCell ref="C28:C29"/>
    <mergeCell ref="C30:C31"/>
    <mergeCell ref="H2:H4"/>
    <mergeCell ref="B5:C5"/>
    <mergeCell ref="B14:C14"/>
    <mergeCell ref="B2:C4"/>
    <mergeCell ref="D2:D4"/>
    <mergeCell ref="E2:E4"/>
    <mergeCell ref="F2:F4"/>
    <mergeCell ref="B6:B13"/>
    <mergeCell ref="C6:C7"/>
    <mergeCell ref="C8:C9"/>
    <mergeCell ref="C10:C11"/>
    <mergeCell ref="C12:C13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時盛 恒爾</dc:creator>
  <cp:lastModifiedBy>滝下 拓基</cp:lastModifiedBy>
  <cp:lastPrinted>2021-04-09T04:49:24Z</cp:lastPrinted>
  <dcterms:created xsi:type="dcterms:W3CDTF">2021-04-09T04:21:24Z</dcterms:created>
  <dcterms:modified xsi:type="dcterms:W3CDTF">2022-06-01T06:27:53Z</dcterms:modified>
</cp:coreProperties>
</file>